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95" windowHeight="1530" activeTab="1"/>
  </bookViews>
  <sheets>
    <sheet name="Fin" sheetId="1" r:id="rId1"/>
    <sheet name="Ekon" sheetId="2" r:id="rId2"/>
  </sheets>
  <externalReferences>
    <externalReference r:id="rId3"/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/>
  <c r="C5" i="2" l="1"/>
  <c r="C4" i="2"/>
  <c r="F5" i="2" l="1"/>
  <c r="D5" i="2"/>
  <c r="E5" i="2"/>
  <c r="E5" i="1" l="1"/>
  <c r="D5" i="1"/>
  <c r="D4" i="2" l="1"/>
  <c r="E4" i="2"/>
  <c r="D4" i="1"/>
  <c r="E4" i="1"/>
  <c r="F4" i="2"/>
</calcChain>
</file>

<file path=xl/sharedStrings.xml><?xml version="1.0" encoding="utf-8"?>
<sst xmlns="http://schemas.openxmlformats.org/spreadsheetml/2006/main" count="24" uniqueCount="20">
  <si>
    <t>Variant 1 - Základný rozsah spoplatnenia</t>
  </si>
  <si>
    <t>Variant 2 - Rozšírený rozsah spoplatnenia</t>
  </si>
  <si>
    <t>Dĺžka VÚC (2023) 
[km]</t>
  </si>
  <si>
    <t>NPV_C
[tis. Eur]</t>
  </si>
  <si>
    <t>IRR_C
[%]</t>
  </si>
  <si>
    <t>Variant</t>
  </si>
  <si>
    <t>Finančná čistá súčasná hodnota investície</t>
  </si>
  <si>
    <t>Finančné vnútorné výnosové percento investície</t>
  </si>
  <si>
    <t>Zhrnutie výsledkov finančnej analýzy</t>
  </si>
  <si>
    <t>Zhrnutie výsledkov ekonomickej analýzy</t>
  </si>
  <si>
    <t>B/C
[-]</t>
  </si>
  <si>
    <t>Ekonomická čistá súčasná hodnota investície</t>
  </si>
  <si>
    <t>ENPV
[tis. Eur]</t>
  </si>
  <si>
    <t>Ekonomická vnútorná miera návratnosti</t>
  </si>
  <si>
    <t>Nákladová efektívnosť</t>
  </si>
  <si>
    <t>Linka: CBA_Variant_1.xlsx, hárok11 Ekonomická analýza</t>
  </si>
  <si>
    <t>Linka: CBA_Variant_2.xlsx, hárok11 Ekonomická analýza</t>
  </si>
  <si>
    <t>Linka: CBA_Variant_2.xlsx, hárok 06 Finančná analýza</t>
  </si>
  <si>
    <t>Linka: CBA_Variant_1.xlsx, hárok 06 Finančná analýza</t>
  </si>
  <si>
    <t>EIRR
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</si>
</sst>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sz val="13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00B0F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2" applyNumberFormat="0" applyFill="0" applyAlignment="0" applyProtection="0"/>
    <xf numFmtId="0" fontId="5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>
      <alignment vertical="center"/>
    </xf>
    <xf numFmtId="0" fontId="4" fillId="0" borderId="2" xfId="2"/>
    <xf numFmtId="0" fontId="6" fillId="0" borderId="3" xfId="3" applyFont="1" applyBorder="1"/>
    <xf numFmtId="0" fontId="7" fillId="0" borderId="0" xfId="0" applyFont="1"/>
    <xf numFmtId="4" fontId="2" fillId="0" borderId="1" xfId="0" applyNumberFormat="1" applyFont="1" applyBorder="1" applyAlignment="1">
      <alignment vertical="center"/>
    </xf>
  </cellXfs>
  <cellStyles count="4">
    <cellStyle name="Heading 2" xfId="2" builtinId="17"/>
    <cellStyle name="Normal" xfId="0" builtinId="0"/>
    <cellStyle name="normálne 2" xfId="3"/>
    <cellStyle name="Percent" xfId="1" builtinId="5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Finančná čistá súčasná hodnota investície</a:t>
            </a:r>
            <a:endParaRPr lang="cs-CZ" sz="1200"/>
          </a:p>
          <a:p>
            <a:pPr>
              <a:defRPr sz="1200"/>
            </a:pPr>
            <a:r>
              <a:rPr lang="cs-CZ" sz="1100" b="0"/>
              <a:t>(Prevádzka 5 rokov)</a:t>
            </a:r>
            <a:endParaRPr lang="en-US" sz="12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Fin!$D$7</c:f>
              <c:strCache>
                <c:ptCount val="1"/>
                <c:pt idx="0">
                  <c:v>Finančná čistá súčasná hodnota investície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7C74-46DB-AEA1-A6A2A928F792}"/>
              </c:ext>
            </c:extLst>
          </c:dPt>
          <c:dPt>
            <c:idx val="1"/>
            <c:invertIfNegative val="0"/>
            <c:bubble3D val="0"/>
            <c:spPr>
              <a:pattFill prst="narVert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7C74-46DB-AEA1-A6A2A928F792}"/>
              </c:ext>
            </c:extLst>
          </c:dPt>
          <c:cat>
            <c:strRef>
              <c:f>Fin!$B$4:$B$5</c:f>
              <c:strCache>
                <c:ptCount val="2"/>
                <c:pt idx="0">
                  <c:v>Variant 1 - Základný rozsah spoplatnenia</c:v>
                </c:pt>
                <c:pt idx="1">
                  <c:v>Variant 2 - Rozšírený rozsah spoplatnenia</c:v>
                </c:pt>
              </c:strCache>
            </c:strRef>
          </c:cat>
          <c:val>
            <c:numRef>
              <c:f>Fin!$D$4:$D$5</c:f>
              <c:numCache>
                <c:formatCode>#,##0</c:formatCode>
                <c:ptCount val="2"/>
                <c:pt idx="0">
                  <c:v>884387.11836383061</c:v>
                </c:pt>
                <c:pt idx="1">
                  <c:v>911649.45982584427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9-404F-A2B2-05040B7FD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69054080"/>
        <c:axId val="569055392"/>
      </c:barChart>
      <c:catAx>
        <c:axId val="5690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5392"/>
        <c:crosses val="autoZero"/>
        <c:auto val="1"/>
        <c:lblAlgn val="ctr"/>
        <c:lblOffset val="100"/>
        <c:noMultiLvlLbl val="0"/>
      </c:catAx>
      <c:valAx>
        <c:axId val="569055392"/>
        <c:scaling>
          <c:orientation val="minMax"/>
          <c:min val="700000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4080"/>
        <c:crosses val="autoZero"/>
        <c:crossBetween val="between"/>
        <c:dispUnits>
          <c:builtInUnit val="thousands"/>
          <c:dispUnitsLbl>
            <c:layout/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  <a:endParaRPr 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Finančné vnútorné výnosové percento investície</a:t>
            </a:r>
            <a:endParaRPr lang="cs-CZ">
              <a:effectLst/>
            </a:endParaRPr>
          </a:p>
          <a:p>
            <a:pPr>
              <a:defRPr sz="1200"/>
            </a:pPr>
            <a:r>
              <a:rPr lang="cs-CZ" sz="1100" b="0" i="0" cap="all" baseline="0">
                <a:effectLst/>
              </a:rPr>
              <a:t>(Prevádzka 5 rokov)</a:t>
            </a:r>
            <a:endParaRPr lang="cs-CZ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Fin!$E$7</c:f>
              <c:strCache>
                <c:ptCount val="1"/>
                <c:pt idx="0">
                  <c:v>Finančné vnútorné výnosové percento investície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4B70-4945-B62E-03A50F969BD9}"/>
              </c:ext>
            </c:extLst>
          </c:dPt>
          <c:dPt>
            <c:idx val="1"/>
            <c:invertIfNegative val="0"/>
            <c:bubble3D val="0"/>
            <c:spPr>
              <a:pattFill prst="narVert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4B70-4945-B62E-03A50F969BD9}"/>
              </c:ext>
            </c:extLst>
          </c:dPt>
          <c:cat>
            <c:strRef>
              <c:f>Fin!$B$4:$B$5</c:f>
              <c:strCache>
                <c:ptCount val="2"/>
                <c:pt idx="0">
                  <c:v>Variant 1 - Základný rozsah spoplatnenia</c:v>
                </c:pt>
                <c:pt idx="1">
                  <c:v>Variant 2 - Rozšírený rozsah spoplatnenia</c:v>
                </c:pt>
              </c:strCache>
            </c:strRef>
          </c:cat>
          <c:val>
            <c:numRef>
              <c:f>Fin!$E$4:$E$5</c:f>
              <c:numCache>
                <c:formatCode>0%</c:formatCode>
                <c:ptCount val="2"/>
                <c:pt idx="0">
                  <c:v>7.3015563232480662</c:v>
                </c:pt>
                <c:pt idx="1">
                  <c:v>7.2328212934936946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945-B62E-03A50F969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69054080"/>
        <c:axId val="569055392"/>
      </c:barChart>
      <c:catAx>
        <c:axId val="5690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5392"/>
        <c:crosses val="autoZero"/>
        <c:auto val="0"/>
        <c:lblAlgn val="ctr"/>
        <c:lblOffset val="100"/>
        <c:noMultiLvlLbl val="0"/>
      </c:catAx>
      <c:valAx>
        <c:axId val="56905539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40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Ekonomická</a:t>
            </a:r>
            <a:r>
              <a:rPr lang="en-US" sz="1200"/>
              <a:t> čistá súčasná hodnota investície</a:t>
            </a:r>
            <a:endParaRPr lang="cs-CZ" sz="1200"/>
          </a:p>
          <a:p>
            <a:pPr>
              <a:defRPr sz="1200"/>
            </a:pPr>
            <a:r>
              <a:rPr lang="cs-CZ" sz="1100" b="0"/>
              <a:t>(Prevádzka 5 rokov)</a:t>
            </a:r>
            <a:endParaRPr lang="en-US" sz="12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Ekon!$D$7</c:f>
              <c:strCache>
                <c:ptCount val="1"/>
                <c:pt idx="0">
                  <c:v>Ekonomická čistá súčasná hodnota investície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4B24-48A5-BE38-9DEC51ABDD1C}"/>
              </c:ext>
            </c:extLst>
          </c:dPt>
          <c:dPt>
            <c:idx val="1"/>
            <c:invertIfNegative val="0"/>
            <c:bubble3D val="0"/>
            <c:spPr>
              <a:pattFill prst="narVert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4B24-48A5-BE38-9DEC51ABDD1C}"/>
              </c:ext>
            </c:extLst>
          </c:dPt>
          <c:cat>
            <c:strRef>
              <c:f>Ekon!$B$4:$B$5</c:f>
              <c:strCache>
                <c:ptCount val="2"/>
                <c:pt idx="0">
                  <c:v>Variant 1 - Základný rozsah spoplatnenia</c:v>
                </c:pt>
                <c:pt idx="1">
                  <c:v>Variant 2 - Rozšírený rozsah spoplatnenia</c:v>
                </c:pt>
              </c:strCache>
            </c:strRef>
          </c:cat>
          <c:val>
            <c:numRef>
              <c:f>Ekon!$D$4:$D$5</c:f>
              <c:numCache>
                <c:formatCode>#,##0</c:formatCode>
                <c:ptCount val="2"/>
                <c:pt idx="0">
                  <c:v>853140.02552458993</c:v>
                </c:pt>
                <c:pt idx="1">
                  <c:v>879752.13374106318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24-48A5-BE38-9DEC51ABD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69054080"/>
        <c:axId val="569055392"/>
      </c:barChart>
      <c:catAx>
        <c:axId val="5690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5392"/>
        <c:crosses val="autoZero"/>
        <c:auto val="1"/>
        <c:lblAlgn val="ctr"/>
        <c:lblOffset val="100"/>
        <c:noMultiLvlLbl val="0"/>
      </c:catAx>
      <c:valAx>
        <c:axId val="56905539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4080"/>
        <c:crosses val="autoZero"/>
        <c:crossBetween val="between"/>
        <c:dispUnits>
          <c:builtInUnit val="thousands"/>
          <c:dispUnitsLbl>
            <c:layout/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  <a:endParaRPr 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Ekonomická</a:t>
            </a:r>
            <a:r>
              <a:rPr lang="en-US"/>
              <a:t> vnútorn</a:t>
            </a:r>
            <a:r>
              <a:rPr lang="cs-CZ"/>
              <a:t>á</a:t>
            </a:r>
            <a:r>
              <a:rPr lang="en-US"/>
              <a:t> </a:t>
            </a:r>
            <a:r>
              <a:rPr lang="cs-CZ"/>
              <a:t>miera návratnosti</a:t>
            </a:r>
            <a:endParaRPr lang="cs-CZ">
              <a:effectLst/>
            </a:endParaRPr>
          </a:p>
          <a:p>
            <a:pPr>
              <a:defRPr sz="1200"/>
            </a:pPr>
            <a:r>
              <a:rPr lang="cs-CZ" sz="1100" b="0" i="0" cap="all" baseline="0">
                <a:effectLst/>
              </a:rPr>
              <a:t>(Prevádzka 5 rokov)</a:t>
            </a:r>
            <a:endParaRPr lang="cs-CZ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Ekon!$E$7</c:f>
              <c:strCache>
                <c:ptCount val="1"/>
                <c:pt idx="0">
                  <c:v>Ekonomická vnútorná miera návratnosti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9268-47E7-98AC-E8F51A127A9F}"/>
              </c:ext>
            </c:extLst>
          </c:dPt>
          <c:dPt>
            <c:idx val="1"/>
            <c:invertIfNegative val="0"/>
            <c:bubble3D val="0"/>
            <c:spPr>
              <a:pattFill prst="narVert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9268-47E7-98AC-E8F51A127A9F}"/>
              </c:ext>
            </c:extLst>
          </c:dPt>
          <c:cat>
            <c:strRef>
              <c:f>Ekon!$B$4:$B$5</c:f>
              <c:strCache>
                <c:ptCount val="2"/>
                <c:pt idx="0">
                  <c:v>Variant 1 - Základný rozsah spoplatnenia</c:v>
                </c:pt>
                <c:pt idx="1">
                  <c:v>Variant 2 - Rozšírený rozsah spoplatnenia</c:v>
                </c:pt>
              </c:strCache>
            </c:strRef>
          </c:cat>
          <c:val>
            <c:numRef>
              <c:f>Ekon!$E$4:$E$5</c:f>
              <c:numCache>
                <c:formatCode>0%</c:formatCode>
                <c:ptCount val="2"/>
                <c:pt idx="0">
                  <c:v>10.825309991893095</c:v>
                </c:pt>
                <c:pt idx="1">
                  <c:v>10.583398782325785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68-47E7-98AC-E8F51A127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69054080"/>
        <c:axId val="569055392"/>
      </c:barChart>
      <c:catAx>
        <c:axId val="5690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5392"/>
        <c:crosses val="autoZero"/>
        <c:auto val="0"/>
        <c:lblAlgn val="ctr"/>
        <c:lblOffset val="100"/>
        <c:noMultiLvlLbl val="0"/>
      </c:catAx>
      <c:valAx>
        <c:axId val="56905539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40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Nákladová efektívnosť</a:t>
            </a:r>
            <a:endParaRPr lang="cs-CZ">
              <a:effectLst/>
            </a:endParaRPr>
          </a:p>
          <a:p>
            <a:pPr>
              <a:defRPr sz="1200"/>
            </a:pPr>
            <a:r>
              <a:rPr lang="cs-CZ" sz="1100" b="0" i="0" cap="all" baseline="0">
                <a:effectLst/>
              </a:rPr>
              <a:t>(Prevádzka 5 rokov)</a:t>
            </a:r>
            <a:endParaRPr lang="cs-CZ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Ekon!$F$7</c:f>
              <c:strCache>
                <c:ptCount val="1"/>
                <c:pt idx="0">
                  <c:v>Nákladová efektívnosť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2BB5-43E2-98F5-01DE57960C99}"/>
              </c:ext>
            </c:extLst>
          </c:dPt>
          <c:dPt>
            <c:idx val="1"/>
            <c:invertIfNegative val="0"/>
            <c:bubble3D val="0"/>
            <c:spPr>
              <a:pattFill prst="narVert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2BB5-43E2-98F5-01DE57960C99}"/>
              </c:ext>
            </c:extLst>
          </c:dPt>
          <c:cat>
            <c:strRef>
              <c:f>Ekon!$B$4:$B$5</c:f>
              <c:strCache>
                <c:ptCount val="2"/>
                <c:pt idx="0">
                  <c:v>Variant 1 - Základný rozsah spoplatnenia</c:v>
                </c:pt>
                <c:pt idx="1">
                  <c:v>Variant 2 - Rozšírený rozsah spoplatnenia</c:v>
                </c:pt>
              </c:strCache>
            </c:strRef>
          </c:cat>
          <c:val>
            <c:numRef>
              <c:f>Ekon!$F$4:$F$5</c:f>
              <c:numCache>
                <c:formatCode>#,##0.00</c:formatCode>
                <c:ptCount val="2"/>
                <c:pt idx="0">
                  <c:v>6.9036490121792653</c:v>
                </c:pt>
                <c:pt idx="1">
                  <c:v>6.9739470284926224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B5-43E2-98F5-01DE5796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569054080"/>
        <c:axId val="569055392"/>
      </c:barChart>
      <c:catAx>
        <c:axId val="56905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5392"/>
        <c:crosses val="autoZero"/>
        <c:auto val="0"/>
        <c:lblAlgn val="ctr"/>
        <c:lblOffset val="100"/>
        <c:noMultiLvlLbl val="0"/>
      </c:catAx>
      <c:valAx>
        <c:axId val="569055392"/>
        <c:scaling>
          <c:orientation val="minMax"/>
          <c:max val="7.1"/>
          <c:min val="6.5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905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10</xdr:row>
      <xdr:rowOff>119062</xdr:rowOff>
    </xdr:from>
    <xdr:to>
      <xdr:col>5</xdr:col>
      <xdr:colOff>600075</xdr:colOff>
      <xdr:row>27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6</xdr:col>
      <xdr:colOff>28575</xdr:colOff>
      <xdr:row>46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10</xdr:row>
      <xdr:rowOff>119062</xdr:rowOff>
    </xdr:from>
    <xdr:to>
      <xdr:col>5</xdr:col>
      <xdr:colOff>600075</xdr:colOff>
      <xdr:row>27</xdr:row>
      <xdr:rowOff>109537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6</xdr:col>
      <xdr:colOff>28575</xdr:colOff>
      <xdr:row>46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6</xdr:col>
      <xdr:colOff>28575</xdr:colOff>
      <xdr:row>65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1_Alternat&#237;vy_V&#218;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4_CBA_Variant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5_CBA_Variant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natívy"/>
      <sheetName val="Porovnanie"/>
    </sheetNames>
    <sheetDataSet>
      <sheetData sheetId="0"/>
      <sheetData sheetId="1">
        <row r="5">
          <cell r="C5">
            <v>2681.2781000000004</v>
          </cell>
          <cell r="D5">
            <v>3271.5111000000006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C11">
            <v>884387118.36383057</v>
          </cell>
        </row>
        <row r="12">
          <cell r="C12">
            <v>7.3015563232480662</v>
          </cell>
        </row>
      </sheetData>
      <sheetData sheetId="7"/>
      <sheetData sheetId="8"/>
      <sheetData sheetId="9"/>
      <sheetData sheetId="10"/>
      <sheetData sheetId="11">
        <row r="18">
          <cell r="C18">
            <v>853140025.5245899</v>
          </cell>
        </row>
        <row r="19">
          <cell r="C19">
            <v>10.825309991893095</v>
          </cell>
        </row>
        <row r="20">
          <cell r="C20">
            <v>6.9036490121792653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C11">
            <v>911649459.82584429</v>
          </cell>
        </row>
        <row r="12">
          <cell r="C12">
            <v>7.2328212934936946</v>
          </cell>
        </row>
      </sheetData>
      <sheetData sheetId="7"/>
      <sheetData sheetId="8"/>
      <sheetData sheetId="9"/>
      <sheetData sheetId="10"/>
      <sheetData sheetId="11">
        <row r="18">
          <cell r="C18">
            <v>879752133.74106324</v>
          </cell>
        </row>
        <row r="19">
          <cell r="C19">
            <v>10.583398782325785</v>
          </cell>
        </row>
        <row r="20">
          <cell r="C20">
            <v>6.9739470284926224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H16" sqref="H16"/>
    </sheetView>
  </sheetViews>
  <sheetFormatPr defaultRowHeight="12.75" x14ac:dyDescent="0.2"/>
  <cols>
    <col min="2" max="2" width="25.7109375" bestFit="1" customWidth="1"/>
    <col min="3" max="3" width="15" customWidth="1"/>
  </cols>
  <sheetData>
    <row r="1" spans="1:5" ht="18" thickBot="1" x14ac:dyDescent="0.35">
      <c r="B1" s="7" t="s">
        <v>8</v>
      </c>
      <c r="C1" s="7"/>
      <c r="D1" s="7"/>
      <c r="E1" s="7"/>
    </row>
    <row r="2" spans="1:5" ht="13.5" thickTop="1" x14ac:dyDescent="0.2"/>
    <row r="3" spans="1:5" ht="25.5" x14ac:dyDescent="0.2">
      <c r="B3" s="2" t="s">
        <v>5</v>
      </c>
      <c r="C3" s="3" t="s">
        <v>2</v>
      </c>
      <c r="D3" s="3" t="s">
        <v>3</v>
      </c>
      <c r="E3" s="3" t="s">
        <v>4</v>
      </c>
    </row>
    <row r="4" spans="1:5" ht="13.5" x14ac:dyDescent="0.25">
      <c r="A4" s="9" t="s">
        <v>18</v>
      </c>
      <c r="B4" s="1" t="s">
        <v>0</v>
      </c>
      <c r="C4" s="5">
        <f>[1]Porovnanie!$C$5</f>
        <v>2681.2781000000004</v>
      </c>
      <c r="D4" s="4">
        <f>'[2]06 Finančná analýza'!$C$11/1000</f>
        <v>884387.11836383061</v>
      </c>
      <c r="E4" s="6">
        <f>'[2]06 Finančná analýza'!$C$12</f>
        <v>7.3015563232480662</v>
      </c>
    </row>
    <row r="5" spans="1:5" ht="13.5" x14ac:dyDescent="0.25">
      <c r="A5" s="9" t="s">
        <v>17</v>
      </c>
      <c r="B5" s="1" t="s">
        <v>1</v>
      </c>
      <c r="C5" s="5">
        <f>[1]Porovnanie!$D$5</f>
        <v>3271.5111000000006</v>
      </c>
      <c r="D5" s="4">
        <f>'[3]06 Finančná analýza'!$C$11/1000</f>
        <v>911649.45982584427</v>
      </c>
      <c r="E5" s="6">
        <f>'[3]06 Finančná analýza'!$C$12</f>
        <v>7.2328212934936946</v>
      </c>
    </row>
    <row r="7" spans="1:5" x14ac:dyDescent="0.2">
      <c r="D7" t="s">
        <v>6</v>
      </c>
      <c r="E7" t="s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I6" sqref="I6"/>
    </sheetView>
  </sheetViews>
  <sheetFormatPr defaultRowHeight="12.75" x14ac:dyDescent="0.2"/>
  <cols>
    <col min="2" max="2" width="25.7109375" bestFit="1" customWidth="1"/>
    <col min="3" max="3" width="15" customWidth="1"/>
    <col min="4" max="4" width="9.42578125" bestFit="1" customWidth="1"/>
  </cols>
  <sheetData>
    <row r="1" spans="1:6" ht="18" thickBot="1" x14ac:dyDescent="0.35">
      <c r="B1" s="7" t="s">
        <v>9</v>
      </c>
      <c r="C1" s="7"/>
      <c r="D1" s="7"/>
      <c r="E1" s="7"/>
    </row>
    <row r="2" spans="1:6" ht="13.5" thickTop="1" x14ac:dyDescent="0.2"/>
    <row r="3" spans="1:6" ht="25.5" x14ac:dyDescent="0.2">
      <c r="B3" s="2" t="s">
        <v>5</v>
      </c>
      <c r="C3" s="3" t="s">
        <v>2</v>
      </c>
      <c r="D3" s="3" t="s">
        <v>12</v>
      </c>
      <c r="E3" s="3" t="s">
        <v>19</v>
      </c>
      <c r="F3" s="3" t="s">
        <v>10</v>
      </c>
    </row>
    <row r="4" spans="1:6" ht="13.5" x14ac:dyDescent="0.25">
      <c r="A4" s="9" t="s">
        <v>15</v>
      </c>
      <c r="B4" s="1" t="s">
        <v>0</v>
      </c>
      <c r="C4" s="5">
        <f>[1]Porovnanie!$C$5</f>
        <v>2681.2781000000004</v>
      </c>
      <c r="D4" s="4">
        <f>'[2]11 Ekonomická analýza'!$C$18/1000</f>
        <v>853140.02552458993</v>
      </c>
      <c r="E4" s="6">
        <f>'[2]11 Ekonomická analýza'!$C$19</f>
        <v>10.825309991893095</v>
      </c>
      <c r="F4" s="10">
        <f>'[2]11 Ekonomická analýza'!$C$20</f>
        <v>6.9036490121792653</v>
      </c>
    </row>
    <row r="5" spans="1:6" ht="13.5" x14ac:dyDescent="0.25">
      <c r="A5" s="9" t="s">
        <v>16</v>
      </c>
      <c r="B5" s="1" t="s">
        <v>1</v>
      </c>
      <c r="C5" s="5">
        <f>[1]Porovnanie!$D$5</f>
        <v>3271.5111000000006</v>
      </c>
      <c r="D5" s="4">
        <f>'[3]11 Ekonomická analýza'!$C$18/1000</f>
        <v>879752.13374106318</v>
      </c>
      <c r="E5" s="6">
        <f>'[3]11 Ekonomická analýza'!$C$19</f>
        <v>10.583398782325785</v>
      </c>
      <c r="F5" s="10">
        <f>'[3]11 Ekonomická analýza'!$C$20</f>
        <v>6.9739470284926224</v>
      </c>
    </row>
    <row r="7" spans="1:6" x14ac:dyDescent="0.2">
      <c r="D7" s="8" t="s">
        <v>11</v>
      </c>
      <c r="E7" s="8" t="s">
        <v>13</v>
      </c>
      <c r="F7" s="8" t="s">
        <v>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</vt:lpstr>
      <vt:lpstr>Ekon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2020-05-24T14:28:22Z</dcterms:created>
  <dcterms:modified xsi:type="dcterms:W3CDTF">2020-08-05T15:07:01Z</dcterms:modified>
</cp:coreProperties>
</file>